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REG\PUBLICATIONS Webmestre\Publications pédagogiques\Transversalités économie et gestion-mathématiques\RHC tles\La performance sociale de logic Brico\"/>
    </mc:Choice>
  </mc:AlternateContent>
  <xr:revisionPtr revIDLastSave="0" documentId="8_{44D98231-5E57-44D2-8D30-C4743A54F93B}" xr6:coauthVersionLast="36" xr6:coauthVersionMax="36" xr10:uidLastSave="{00000000-0000-0000-0000-000000000000}"/>
  <bookViews>
    <workbookView xWindow="0" yWindow="0" windowWidth="28800" windowHeight="12810" activeTab="1" xr2:uid="{00000000-000D-0000-FFFF-FFFF00000000}"/>
  </bookViews>
  <sheets>
    <sheet name="Feuil2" sheetId="2" r:id="rId1"/>
    <sheet name="document 1" sheetId="3" r:id="rId2"/>
    <sheet name="document 3" sheetId="4" r:id="rId3"/>
    <sheet name="document1_corrigé" sheetId="5" r:id="rId4"/>
    <sheet name="document3_corrigé" sheetId="6" r:id="rId5"/>
  </sheets>
  <calcPr calcId="162913"/>
</workbook>
</file>

<file path=xl/calcChain.xml><?xml version="1.0" encoding="utf-8"?>
<calcChain xmlns="http://schemas.openxmlformats.org/spreadsheetml/2006/main">
  <c r="H13" i="6" l="1"/>
  <c r="I13" i="6" s="1"/>
  <c r="I14" i="6"/>
  <c r="I15" i="6"/>
  <c r="H14" i="6"/>
  <c r="H15" i="6"/>
  <c r="H6" i="6"/>
  <c r="I6" i="6"/>
  <c r="H7" i="6"/>
  <c r="I7" i="6" s="1"/>
  <c r="H8" i="6"/>
  <c r="I8" i="6" s="1"/>
  <c r="L6" i="5"/>
  <c r="K6" i="5"/>
  <c r="J6" i="5"/>
  <c r="I6" i="5"/>
  <c r="H6" i="5"/>
  <c r="G6" i="5"/>
  <c r="F6" i="5"/>
  <c r="E6" i="5"/>
  <c r="D6" i="5"/>
  <c r="C6" i="5"/>
  <c r="L23" i="2" l="1"/>
  <c r="K23" i="2"/>
  <c r="J23" i="2"/>
  <c r="I23" i="2"/>
  <c r="H23" i="2"/>
  <c r="G23" i="2"/>
  <c r="F23" i="2"/>
  <c r="E23" i="2"/>
  <c r="D23" i="2"/>
  <c r="C23" i="2"/>
  <c r="B23" i="2"/>
</calcChain>
</file>

<file path=xl/sharedStrings.xml><?xml version="1.0" encoding="utf-8"?>
<sst xmlns="http://schemas.openxmlformats.org/spreadsheetml/2006/main" count="70" uniqueCount="38">
  <si>
    <t>Extrait du bilan social de Logic'brico</t>
  </si>
  <si>
    <t>1. Santé et sécurité</t>
  </si>
  <si>
    <t xml:space="preserve">Nombre d'accidents de travail </t>
  </si>
  <si>
    <t>nombre d'accidents de trajets</t>
  </si>
  <si>
    <t>Accidents de travail selon l'âge des salariés</t>
  </si>
  <si>
    <t>2. Rémunérations</t>
  </si>
  <si>
    <t>56 et plus</t>
  </si>
  <si>
    <t>18-25 ans</t>
  </si>
  <si>
    <t>26-30 ans</t>
  </si>
  <si>
    <t>31-35 ans</t>
  </si>
  <si>
    <t>36-40 ans</t>
  </si>
  <si>
    <t>41-45 ans</t>
  </si>
  <si>
    <t>46-50 ans</t>
  </si>
  <si>
    <t>51-55 ans</t>
  </si>
  <si>
    <t>nombre d'accidents de travail</t>
  </si>
  <si>
    <t>Employés</t>
  </si>
  <si>
    <t>Agents de maîtrise</t>
  </si>
  <si>
    <t>Cadres</t>
  </si>
  <si>
    <t>18-30 ans</t>
  </si>
  <si>
    <t>31-45 ans</t>
  </si>
  <si>
    <t>45 ans et plus</t>
  </si>
  <si>
    <t>3. Egalités professionnelles</t>
  </si>
  <si>
    <t>femmes</t>
  </si>
  <si>
    <t>hommes</t>
  </si>
  <si>
    <t>agents de maîtrise</t>
  </si>
  <si>
    <t xml:space="preserve">cadres </t>
  </si>
  <si>
    <t>Rémunération brute moyenne selon le statut</t>
  </si>
  <si>
    <t>Rémunération brute moyenne selon l'âge</t>
  </si>
  <si>
    <t>Rémunération brute moyenne selon le sexe et le statut</t>
  </si>
  <si>
    <t>Année</t>
  </si>
  <si>
    <r>
      <t xml:space="preserve">Rang de l'année </t>
    </r>
    <r>
      <rPr>
        <b/>
        <i/>
        <sz val="11"/>
        <color theme="1"/>
        <rFont val="Calibri"/>
        <family val="2"/>
        <scheme val="minor"/>
      </rPr>
      <t>x</t>
    </r>
    <r>
      <rPr>
        <b/>
        <i/>
        <vertAlign val="subscript"/>
        <sz val="11"/>
        <color theme="1"/>
        <rFont val="Calibri"/>
        <family val="2"/>
        <scheme val="minor"/>
      </rPr>
      <t>i</t>
    </r>
  </si>
  <si>
    <t>Taux d'évolution</t>
  </si>
  <si>
    <r>
      <t xml:space="preserve">nombre d'accidents de travail </t>
    </r>
    <r>
      <rPr>
        <b/>
        <i/>
        <sz val="11"/>
        <rFont val="Calibri"/>
        <family val="2"/>
        <scheme val="minor"/>
      </rPr>
      <t>y</t>
    </r>
    <r>
      <rPr>
        <b/>
        <i/>
        <vertAlign val="subscript"/>
        <sz val="11"/>
        <rFont val="Calibri"/>
        <family val="2"/>
        <scheme val="minor"/>
      </rPr>
      <t>i</t>
    </r>
  </si>
  <si>
    <t>Extrait du bilan social de Logic'brico : nombre d'accidents de travail</t>
  </si>
  <si>
    <r>
      <t xml:space="preserve">nombre d'accidents </t>
    </r>
    <r>
      <rPr>
        <b/>
        <sz val="11"/>
        <rFont val="Calibri"/>
        <family val="2"/>
        <scheme val="minor"/>
      </rPr>
      <t>mortels</t>
    </r>
  </si>
  <si>
    <t>Extrait du bilan social de Logic'brico : Rémunérations</t>
  </si>
  <si>
    <t>Taux d'évoluation global</t>
  </si>
  <si>
    <t>Taux d'évolution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</si>
</sst>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bscript"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0" xfId="0" applyFill="1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1" applyNumberFormat="1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nombre d'accidents de travail entre</a:t>
            </a:r>
            <a:r>
              <a:rPr lang="en-US" baseline="0"/>
              <a:t> 2006 et 2016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'document 1'!$A$5</c:f>
              <c:strCache>
                <c:ptCount val="1"/>
                <c:pt idx="0">
                  <c:v>nombre d'accidents de travail yi</c:v>
                </c:pt>
              </c:strCache>
            </c:strRef>
          </c:tx>
          <c:spPr>
            <a:ln w="28575">
              <a:noFill/>
            </a:ln>
          </c:spPr>
          <c:xVal>
            <c:numRef>
              <c:f>'document 1'!$B$4:$L$4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'document 1'!$B$5:$L$5</c:f>
              <c:numCache>
                <c:formatCode>General</c:formatCode>
                <c:ptCount val="11"/>
                <c:pt idx="0">
                  <c:v>513</c:v>
                </c:pt>
                <c:pt idx="1">
                  <c:v>450</c:v>
                </c:pt>
                <c:pt idx="2">
                  <c:v>589</c:v>
                </c:pt>
                <c:pt idx="3">
                  <c:v>740</c:v>
                </c:pt>
                <c:pt idx="4">
                  <c:v>590</c:v>
                </c:pt>
                <c:pt idx="5">
                  <c:v>687</c:v>
                </c:pt>
                <c:pt idx="6">
                  <c:v>632</c:v>
                </c:pt>
                <c:pt idx="7">
                  <c:v>603</c:v>
                </c:pt>
                <c:pt idx="8">
                  <c:v>695</c:v>
                </c:pt>
                <c:pt idx="9">
                  <c:v>785</c:v>
                </c:pt>
                <c:pt idx="10">
                  <c:v>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CE-4431-95EA-36E61C5C6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64576"/>
        <c:axId val="61866752"/>
      </c:scatterChart>
      <c:valAx>
        <c:axId val="61864576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</a:t>
                </a:r>
                <a:r>
                  <a:rPr lang="en-US" baseline="0"/>
                  <a:t> de l'année</a:t>
                </a:r>
                <a:endParaRPr lang="en-US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1866752"/>
        <c:crosses val="autoZero"/>
        <c:crossBetween val="midCat"/>
        <c:majorUnit val="1"/>
      </c:valAx>
      <c:valAx>
        <c:axId val="6186675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d'accidents</a:t>
                </a:r>
                <a:r>
                  <a:rPr lang="en-US" baseline="0"/>
                  <a:t> de travail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1864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nombre d'accidents de travail entre</a:t>
            </a:r>
            <a:r>
              <a:rPr lang="en-US" baseline="0"/>
              <a:t> 2006 et 2016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'document 1'!$A$5</c:f>
              <c:strCache>
                <c:ptCount val="1"/>
                <c:pt idx="0">
                  <c:v>nombre d'accidents de travail yi</c:v>
                </c:pt>
              </c:strCache>
            </c:strRef>
          </c:tx>
          <c:spPr>
            <a:ln w="28575">
              <a:noFill/>
            </a:ln>
          </c:spPr>
          <c:trendline>
            <c:name>D</c:name>
            <c:trendlineType val="linear"/>
            <c:dispRSqr val="0"/>
            <c:dispEq val="0"/>
          </c:trendline>
          <c:xVal>
            <c:numRef>
              <c:f>'document 1'!$B$4:$L$4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'document 1'!$B$5:$L$5</c:f>
              <c:numCache>
                <c:formatCode>General</c:formatCode>
                <c:ptCount val="11"/>
                <c:pt idx="0">
                  <c:v>513</c:v>
                </c:pt>
                <c:pt idx="1">
                  <c:v>450</c:v>
                </c:pt>
                <c:pt idx="2">
                  <c:v>589</c:v>
                </c:pt>
                <c:pt idx="3">
                  <c:v>740</c:v>
                </c:pt>
                <c:pt idx="4">
                  <c:v>590</c:v>
                </c:pt>
                <c:pt idx="5">
                  <c:v>687</c:v>
                </c:pt>
                <c:pt idx="6">
                  <c:v>632</c:v>
                </c:pt>
                <c:pt idx="7">
                  <c:v>603</c:v>
                </c:pt>
                <c:pt idx="8">
                  <c:v>695</c:v>
                </c:pt>
                <c:pt idx="9">
                  <c:v>785</c:v>
                </c:pt>
                <c:pt idx="10">
                  <c:v>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15-4024-B156-D3AAABC16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41632"/>
        <c:axId val="61956096"/>
      </c:scatterChart>
      <c:valAx>
        <c:axId val="61941632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</a:t>
                </a:r>
                <a:r>
                  <a:rPr lang="en-US" baseline="0"/>
                  <a:t> de l'année</a:t>
                </a:r>
                <a:endParaRPr lang="en-US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61956096"/>
        <c:crosses val="autoZero"/>
        <c:crossBetween val="midCat"/>
        <c:majorUnit val="1"/>
      </c:valAx>
      <c:valAx>
        <c:axId val="6195609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d'accidents</a:t>
                </a:r>
                <a:r>
                  <a:rPr lang="en-US" baseline="0"/>
                  <a:t> de travail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1941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7</xdr:row>
      <xdr:rowOff>161924</xdr:rowOff>
    </xdr:from>
    <xdr:to>
      <xdr:col>13</xdr:col>
      <xdr:colOff>9526</xdr:colOff>
      <xdr:row>34</xdr:row>
      <xdr:rowOff>190499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11</xdr:col>
      <xdr:colOff>742950</xdr:colOff>
      <xdr:row>32</xdr:row>
      <xdr:rowOff>142875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workbookViewId="0">
      <selection activeCell="B9" sqref="B8:B9"/>
    </sheetView>
  </sheetViews>
  <sheetFormatPr baseColWidth="10" defaultRowHeight="15" x14ac:dyDescent="0.25"/>
  <cols>
    <col min="1" max="1" width="18.28515625" customWidth="1"/>
  </cols>
  <sheetData>
    <row r="1" spans="1:12" ht="18.75" x14ac:dyDescent="0.3">
      <c r="A1" s="22" t="s">
        <v>0</v>
      </c>
      <c r="B1" s="22"/>
      <c r="C1" s="22"/>
      <c r="D1" s="22"/>
      <c r="E1" s="22"/>
      <c r="F1" s="22"/>
    </row>
    <row r="3" spans="1:12" ht="15.75" x14ac:dyDescent="0.25">
      <c r="A3" s="5" t="s">
        <v>1</v>
      </c>
    </row>
    <row r="5" spans="1:12" x14ac:dyDescent="0.25">
      <c r="A5" t="s">
        <v>2</v>
      </c>
    </row>
    <row r="7" spans="1:12" x14ac:dyDescent="0.25">
      <c r="A7" s="4"/>
      <c r="B7" s="4">
        <v>2006</v>
      </c>
      <c r="C7" s="4">
        <v>2007</v>
      </c>
      <c r="D7" s="4">
        <v>2008</v>
      </c>
      <c r="E7" s="4">
        <v>2009</v>
      </c>
      <c r="F7" s="4">
        <v>2010</v>
      </c>
      <c r="G7" s="4">
        <v>2011</v>
      </c>
      <c r="H7" s="4">
        <v>2012</v>
      </c>
      <c r="I7" s="4">
        <v>2013</v>
      </c>
      <c r="J7" s="4">
        <v>2014</v>
      </c>
      <c r="K7" s="4">
        <v>2015</v>
      </c>
      <c r="L7" s="4">
        <v>2016</v>
      </c>
    </row>
    <row r="8" spans="1:12" ht="45" x14ac:dyDescent="0.25">
      <c r="A8" s="11" t="s">
        <v>14</v>
      </c>
      <c r="B8" s="12">
        <v>513</v>
      </c>
      <c r="C8" s="12">
        <v>450</v>
      </c>
      <c r="D8" s="12">
        <v>589</v>
      </c>
      <c r="E8" s="12">
        <v>740</v>
      </c>
      <c r="F8" s="12">
        <v>590</v>
      </c>
      <c r="G8" s="12">
        <v>687</v>
      </c>
      <c r="H8" s="12">
        <v>632</v>
      </c>
      <c r="I8" s="12">
        <v>603</v>
      </c>
      <c r="J8" s="12">
        <v>695</v>
      </c>
      <c r="K8" s="12">
        <v>785</v>
      </c>
      <c r="L8" s="12">
        <v>698</v>
      </c>
    </row>
    <row r="9" spans="1:12" ht="45" x14ac:dyDescent="0.25">
      <c r="A9" s="11" t="s">
        <v>34</v>
      </c>
      <c r="B9" s="10">
        <v>2</v>
      </c>
      <c r="C9" s="10">
        <v>1</v>
      </c>
      <c r="D9" s="10">
        <v>0</v>
      </c>
      <c r="E9" s="10">
        <v>2</v>
      </c>
      <c r="F9" s="10">
        <v>0</v>
      </c>
      <c r="G9" s="10">
        <v>1</v>
      </c>
      <c r="H9" s="10">
        <v>5</v>
      </c>
      <c r="I9" s="10">
        <v>1</v>
      </c>
      <c r="J9" s="10">
        <v>0</v>
      </c>
      <c r="K9" s="10">
        <v>0</v>
      </c>
      <c r="L9" s="10">
        <v>3</v>
      </c>
    </row>
    <row r="10" spans="1:12" ht="45" x14ac:dyDescent="0.25">
      <c r="A10" s="11" t="s">
        <v>3</v>
      </c>
      <c r="B10" s="10">
        <v>325</v>
      </c>
      <c r="C10" s="10">
        <v>354</v>
      </c>
      <c r="D10" s="10">
        <v>235</v>
      </c>
      <c r="E10" s="10">
        <v>542</v>
      </c>
      <c r="F10" s="10">
        <v>365</v>
      </c>
      <c r="G10" s="10">
        <v>452</v>
      </c>
      <c r="H10" s="10">
        <v>365</v>
      </c>
      <c r="I10" s="10">
        <v>402</v>
      </c>
      <c r="J10" s="10">
        <v>452</v>
      </c>
      <c r="K10" s="10">
        <v>354</v>
      </c>
      <c r="L10" s="10">
        <v>235</v>
      </c>
    </row>
    <row r="11" spans="1:1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15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A14" s="10"/>
      <c r="B14" s="4">
        <v>2006</v>
      </c>
      <c r="C14" s="4">
        <v>2007</v>
      </c>
      <c r="D14" s="4">
        <v>2008</v>
      </c>
      <c r="E14" s="4">
        <v>2009</v>
      </c>
      <c r="F14" s="4">
        <v>2010</v>
      </c>
      <c r="G14" s="4">
        <v>2011</v>
      </c>
      <c r="H14" s="4">
        <v>2012</v>
      </c>
      <c r="I14" s="4">
        <v>2013</v>
      </c>
      <c r="J14" s="4">
        <v>2014</v>
      </c>
      <c r="K14" s="4">
        <v>2015</v>
      </c>
      <c r="L14" s="4">
        <v>2016</v>
      </c>
    </row>
    <row r="15" spans="1:12" x14ac:dyDescent="0.25">
      <c r="A15" s="4" t="s">
        <v>7</v>
      </c>
      <c r="B15" s="10">
        <v>56</v>
      </c>
      <c r="C15" s="10">
        <v>45</v>
      </c>
      <c r="D15" s="10">
        <v>72</v>
      </c>
      <c r="E15" s="10">
        <v>98</v>
      </c>
      <c r="F15" s="10">
        <v>65</v>
      </c>
      <c r="G15" s="10">
        <v>85</v>
      </c>
      <c r="H15" s="10">
        <v>86</v>
      </c>
      <c r="I15" s="10">
        <v>20</v>
      </c>
      <c r="J15" s="10">
        <v>86</v>
      </c>
      <c r="K15" s="10">
        <v>135</v>
      </c>
      <c r="L15" s="10">
        <v>108</v>
      </c>
    </row>
    <row r="16" spans="1:12" x14ac:dyDescent="0.25">
      <c r="A16" s="4" t="s">
        <v>8</v>
      </c>
      <c r="B16" s="10">
        <v>20</v>
      </c>
      <c r="C16" s="10">
        <v>12</v>
      </c>
      <c r="D16" s="10">
        <v>56</v>
      </c>
      <c r="E16" s="10">
        <v>102</v>
      </c>
      <c r="F16" s="10">
        <v>32</v>
      </c>
      <c r="G16" s="10">
        <v>23</v>
      </c>
      <c r="H16" s="10">
        <v>55</v>
      </c>
      <c r="I16" s="10">
        <v>56</v>
      </c>
      <c r="J16" s="10">
        <v>56</v>
      </c>
      <c r="K16" s="10">
        <v>98</v>
      </c>
      <c r="L16" s="10">
        <v>85</v>
      </c>
    </row>
    <row r="17" spans="1:14" x14ac:dyDescent="0.25">
      <c r="A17" s="4" t="s">
        <v>9</v>
      </c>
      <c r="B17" s="10">
        <v>12</v>
      </c>
      <c r="C17" s="10">
        <v>35</v>
      </c>
      <c r="D17" s="10">
        <v>32</v>
      </c>
      <c r="E17" s="10">
        <v>72</v>
      </c>
      <c r="F17" s="10">
        <v>45</v>
      </c>
      <c r="G17" s="10">
        <v>69</v>
      </c>
      <c r="H17" s="10">
        <v>59</v>
      </c>
      <c r="I17" s="10">
        <v>11</v>
      </c>
      <c r="J17" s="10">
        <v>58</v>
      </c>
      <c r="K17" s="10">
        <v>72</v>
      </c>
      <c r="L17" s="10">
        <v>32</v>
      </c>
    </row>
    <row r="18" spans="1:14" x14ac:dyDescent="0.25">
      <c r="A18" s="4" t="s">
        <v>10</v>
      </c>
      <c r="B18" s="10">
        <v>58</v>
      </c>
      <c r="C18" s="10">
        <v>69</v>
      </c>
      <c r="D18" s="10">
        <v>42</v>
      </c>
      <c r="E18" s="10">
        <v>32</v>
      </c>
      <c r="F18" s="10">
        <v>25</v>
      </c>
      <c r="G18" s="10">
        <v>42</v>
      </c>
      <c r="H18" s="10">
        <v>53</v>
      </c>
      <c r="I18" s="10">
        <v>59</v>
      </c>
      <c r="J18" s="10">
        <v>51</v>
      </c>
      <c r="K18" s="10">
        <v>32</v>
      </c>
      <c r="L18" s="10">
        <v>72</v>
      </c>
    </row>
    <row r="19" spans="1:14" x14ac:dyDescent="0.25">
      <c r="A19" s="4" t="s">
        <v>11</v>
      </c>
      <c r="B19" s="10">
        <v>80</v>
      </c>
      <c r="C19" s="10">
        <v>50</v>
      </c>
      <c r="D19" s="10">
        <v>98</v>
      </c>
      <c r="E19" s="10">
        <v>98</v>
      </c>
      <c r="F19" s="10">
        <v>69</v>
      </c>
      <c r="G19" s="10">
        <v>110</v>
      </c>
      <c r="H19" s="10">
        <v>99</v>
      </c>
      <c r="I19" s="10">
        <v>79</v>
      </c>
      <c r="J19" s="10">
        <v>90</v>
      </c>
      <c r="K19" s="10">
        <v>86</v>
      </c>
      <c r="L19" s="10">
        <v>92</v>
      </c>
    </row>
    <row r="20" spans="1:14" x14ac:dyDescent="0.25">
      <c r="A20" s="4" t="s">
        <v>12</v>
      </c>
      <c r="B20" s="10">
        <v>89</v>
      </c>
      <c r="C20" s="10">
        <v>97</v>
      </c>
      <c r="D20" s="10">
        <v>65</v>
      </c>
      <c r="E20" s="10">
        <v>86</v>
      </c>
      <c r="F20" s="10">
        <v>87</v>
      </c>
      <c r="G20" s="10">
        <v>89</v>
      </c>
      <c r="H20" s="10">
        <v>79</v>
      </c>
      <c r="I20" s="10">
        <v>91</v>
      </c>
      <c r="J20" s="10">
        <v>102</v>
      </c>
      <c r="K20" s="10">
        <v>98</v>
      </c>
      <c r="L20" s="10">
        <v>91</v>
      </c>
    </row>
    <row r="21" spans="1:14" x14ac:dyDescent="0.25">
      <c r="A21" s="4" t="s">
        <v>13</v>
      </c>
      <c r="B21" s="10">
        <v>98</v>
      </c>
      <c r="C21" s="10">
        <v>75</v>
      </c>
      <c r="D21" s="10">
        <v>89</v>
      </c>
      <c r="E21" s="10">
        <v>135</v>
      </c>
      <c r="F21" s="10">
        <v>97</v>
      </c>
      <c r="G21" s="10">
        <v>89</v>
      </c>
      <c r="H21" s="10">
        <v>99</v>
      </c>
      <c r="I21" s="10">
        <v>100</v>
      </c>
      <c r="J21" s="10">
        <v>99</v>
      </c>
      <c r="K21" s="10">
        <v>112</v>
      </c>
      <c r="L21" s="10">
        <v>123</v>
      </c>
    </row>
    <row r="22" spans="1:14" x14ac:dyDescent="0.25">
      <c r="A22" s="4" t="s">
        <v>6</v>
      </c>
      <c r="B22" s="10">
        <v>100</v>
      </c>
      <c r="C22" s="10">
        <v>62</v>
      </c>
      <c r="D22" s="10">
        <v>135</v>
      </c>
      <c r="E22" s="10">
        <v>142</v>
      </c>
      <c r="F22" s="10">
        <v>112</v>
      </c>
      <c r="G22" s="10">
        <v>180</v>
      </c>
      <c r="H22" s="10">
        <v>102</v>
      </c>
      <c r="I22" s="10">
        <v>96</v>
      </c>
      <c r="J22" s="10">
        <v>90</v>
      </c>
      <c r="K22" s="10">
        <v>152</v>
      </c>
      <c r="L22" s="10">
        <v>95</v>
      </c>
    </row>
    <row r="23" spans="1:14" x14ac:dyDescent="0.25">
      <c r="A23" s="13"/>
      <c r="B23" s="13">
        <f>SUM(B15:B22)</f>
        <v>513</v>
      </c>
      <c r="C23" s="13">
        <f>SUM(C15:C22)</f>
        <v>445</v>
      </c>
      <c r="D23" s="13">
        <f t="shared" ref="D23:L23" si="0">SUM(D15:D22)</f>
        <v>589</v>
      </c>
      <c r="E23" s="13">
        <f t="shared" si="0"/>
        <v>765</v>
      </c>
      <c r="F23" s="13">
        <f t="shared" si="0"/>
        <v>532</v>
      </c>
      <c r="G23" s="13">
        <f t="shared" si="0"/>
        <v>687</v>
      </c>
      <c r="H23" s="13">
        <f t="shared" si="0"/>
        <v>632</v>
      </c>
      <c r="I23" s="13">
        <f t="shared" si="0"/>
        <v>512</v>
      </c>
      <c r="J23" s="13">
        <f t="shared" si="0"/>
        <v>632</v>
      </c>
      <c r="K23" s="13">
        <f t="shared" si="0"/>
        <v>785</v>
      </c>
      <c r="L23" s="13">
        <f t="shared" si="0"/>
        <v>698</v>
      </c>
    </row>
    <row r="24" spans="1:14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4" ht="15.75" x14ac:dyDescent="0.25">
      <c r="A25" s="14" t="s">
        <v>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4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x14ac:dyDescent="0.25">
      <c r="A27" s="15" t="s">
        <v>26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4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x14ac:dyDescent="0.25">
      <c r="A29" s="10"/>
      <c r="B29" s="4">
        <v>2006</v>
      </c>
      <c r="C29" s="4">
        <v>2007</v>
      </c>
      <c r="D29" s="4">
        <v>2008</v>
      </c>
      <c r="E29" s="4">
        <v>2009</v>
      </c>
      <c r="F29" s="4">
        <v>2010</v>
      </c>
      <c r="G29" s="4">
        <v>2011</v>
      </c>
      <c r="H29" s="4">
        <v>2012</v>
      </c>
      <c r="I29" s="4">
        <v>2013</v>
      </c>
      <c r="J29" s="4">
        <v>2014</v>
      </c>
      <c r="K29" s="4">
        <v>2015</v>
      </c>
      <c r="L29" s="4">
        <v>2016</v>
      </c>
    </row>
    <row r="30" spans="1:14" x14ac:dyDescent="0.25">
      <c r="A30" s="4" t="s">
        <v>15</v>
      </c>
      <c r="B30" s="10">
        <v>1860</v>
      </c>
      <c r="C30" s="10">
        <v>1865</v>
      </c>
      <c r="D30" s="10">
        <v>1868</v>
      </c>
      <c r="E30" s="10">
        <v>1868</v>
      </c>
      <c r="F30" s="10">
        <v>1868</v>
      </c>
      <c r="G30" s="10">
        <v>1870</v>
      </c>
      <c r="H30" s="10">
        <v>1890</v>
      </c>
      <c r="I30" s="10">
        <v>1892</v>
      </c>
      <c r="J30" s="10">
        <v>1896</v>
      </c>
      <c r="K30" s="10">
        <v>1900</v>
      </c>
      <c r="L30" s="10">
        <v>1910</v>
      </c>
    </row>
    <row r="31" spans="1:14" x14ac:dyDescent="0.25">
      <c r="A31" s="4" t="s">
        <v>16</v>
      </c>
      <c r="B31" s="10">
        <v>2200</v>
      </c>
      <c r="C31" s="10">
        <v>2210</v>
      </c>
      <c r="D31" s="10">
        <v>2210</v>
      </c>
      <c r="E31" s="10">
        <v>2210</v>
      </c>
      <c r="F31" s="10">
        <v>2210</v>
      </c>
      <c r="G31" s="10">
        <v>2210</v>
      </c>
      <c r="H31" s="10">
        <v>2240</v>
      </c>
      <c r="I31" s="10">
        <v>2240</v>
      </c>
      <c r="J31" s="10">
        <v>2250</v>
      </c>
      <c r="K31" s="10">
        <v>2250</v>
      </c>
      <c r="L31" s="10">
        <v>2260</v>
      </c>
    </row>
    <row r="32" spans="1:14" x14ac:dyDescent="0.25">
      <c r="A32" s="4" t="s">
        <v>17</v>
      </c>
      <c r="B32" s="10">
        <v>3000</v>
      </c>
      <c r="C32" s="10">
        <v>3100</v>
      </c>
      <c r="D32" s="10">
        <v>3100</v>
      </c>
      <c r="E32" s="10">
        <v>3150</v>
      </c>
      <c r="F32" s="10">
        <v>3200</v>
      </c>
      <c r="G32" s="10">
        <v>3250</v>
      </c>
      <c r="H32" s="10">
        <v>3250</v>
      </c>
      <c r="I32" s="10">
        <v>3300</v>
      </c>
      <c r="J32" s="10">
        <v>3350</v>
      </c>
      <c r="K32" s="10">
        <v>3400</v>
      </c>
      <c r="L32" s="10">
        <v>3400</v>
      </c>
      <c r="N32" s="9"/>
    </row>
    <row r="34" spans="1:12" x14ac:dyDescent="0.25">
      <c r="A34" s="8" t="s">
        <v>27</v>
      </c>
      <c r="B34" s="7"/>
      <c r="C34" s="7"/>
    </row>
    <row r="36" spans="1:12" x14ac:dyDescent="0.25">
      <c r="A36" s="6"/>
      <c r="B36" s="3">
        <v>2006</v>
      </c>
      <c r="C36" s="3">
        <v>2007</v>
      </c>
      <c r="D36" s="3">
        <v>2008</v>
      </c>
      <c r="E36" s="3">
        <v>2009</v>
      </c>
      <c r="F36" s="3">
        <v>2010</v>
      </c>
      <c r="G36" s="3">
        <v>2011</v>
      </c>
      <c r="H36" s="3">
        <v>2012</v>
      </c>
      <c r="I36" s="3">
        <v>2013</v>
      </c>
      <c r="J36" s="3">
        <v>2014</v>
      </c>
      <c r="K36" s="3">
        <v>2015</v>
      </c>
      <c r="L36" s="3">
        <v>2016</v>
      </c>
    </row>
    <row r="37" spans="1:12" x14ac:dyDescent="0.25">
      <c r="A37" s="3" t="s">
        <v>18</v>
      </c>
      <c r="B37" s="6">
        <v>1910</v>
      </c>
      <c r="C37" s="6">
        <v>1920</v>
      </c>
      <c r="D37" s="6">
        <v>1925</v>
      </c>
      <c r="E37" s="6">
        <v>1925</v>
      </c>
      <c r="F37" s="6">
        <v>1925</v>
      </c>
      <c r="G37" s="6">
        <v>1930</v>
      </c>
      <c r="H37" s="6">
        <v>1940</v>
      </c>
      <c r="I37" s="6">
        <v>1945</v>
      </c>
      <c r="J37" s="6">
        <v>1945</v>
      </c>
      <c r="K37" s="6">
        <v>1950</v>
      </c>
      <c r="L37" s="6">
        <v>1955</v>
      </c>
    </row>
    <row r="38" spans="1:12" x14ac:dyDescent="0.25">
      <c r="A38" s="3" t="s">
        <v>19</v>
      </c>
      <c r="B38" s="6">
        <v>2030</v>
      </c>
      <c r="C38" s="6">
        <v>2040</v>
      </c>
      <c r="D38" s="6">
        <v>2045</v>
      </c>
      <c r="E38" s="6">
        <v>2040</v>
      </c>
      <c r="F38" s="6">
        <v>2038</v>
      </c>
      <c r="G38" s="6">
        <v>2040</v>
      </c>
      <c r="H38" s="6">
        <v>2050</v>
      </c>
      <c r="I38" s="6">
        <v>2050</v>
      </c>
      <c r="J38" s="6">
        <v>2100</v>
      </c>
      <c r="K38" s="6">
        <v>2110</v>
      </c>
      <c r="L38" s="6">
        <v>2120</v>
      </c>
    </row>
    <row r="39" spans="1:12" x14ac:dyDescent="0.25">
      <c r="A39" s="3" t="s">
        <v>20</v>
      </c>
      <c r="B39" s="6">
        <v>2500</v>
      </c>
      <c r="C39" s="6">
        <v>2540</v>
      </c>
      <c r="D39" s="6">
        <v>2540</v>
      </c>
      <c r="E39" s="6">
        <v>2540</v>
      </c>
      <c r="F39" s="6">
        <v>2550</v>
      </c>
      <c r="G39" s="6">
        <v>2600</v>
      </c>
      <c r="H39" s="6">
        <v>2700</v>
      </c>
      <c r="I39" s="6">
        <v>2760</v>
      </c>
      <c r="J39" s="6">
        <v>2800</v>
      </c>
      <c r="K39" s="6">
        <v>2860</v>
      </c>
      <c r="L39" s="6">
        <v>2900</v>
      </c>
    </row>
    <row r="42" spans="1:12" ht="15.75" x14ac:dyDescent="0.25">
      <c r="A42" s="5" t="s">
        <v>21</v>
      </c>
    </row>
    <row r="44" spans="1:12" x14ac:dyDescent="0.25">
      <c r="A44" t="s">
        <v>28</v>
      </c>
    </row>
    <row r="46" spans="1:12" x14ac:dyDescent="0.25">
      <c r="A46" s="1"/>
      <c r="B46" s="23">
        <v>2014</v>
      </c>
      <c r="C46" s="24"/>
      <c r="D46" s="23">
        <v>2015</v>
      </c>
      <c r="E46" s="24"/>
      <c r="F46" s="23">
        <v>2016</v>
      </c>
      <c r="G46" s="24"/>
    </row>
    <row r="47" spans="1:12" x14ac:dyDescent="0.25">
      <c r="A47" s="1"/>
      <c r="B47" s="2" t="s">
        <v>22</v>
      </c>
      <c r="C47" s="2" t="s">
        <v>23</v>
      </c>
      <c r="D47" s="2" t="s">
        <v>22</v>
      </c>
      <c r="E47" s="2" t="s">
        <v>23</v>
      </c>
      <c r="F47" s="2" t="s">
        <v>22</v>
      </c>
      <c r="G47" s="2" t="s">
        <v>23</v>
      </c>
    </row>
    <row r="48" spans="1:12" x14ac:dyDescent="0.25">
      <c r="A48" s="2"/>
      <c r="B48" s="6">
        <v>1836</v>
      </c>
      <c r="C48" s="6">
        <v>1925</v>
      </c>
      <c r="D48" s="6">
        <v>1847</v>
      </c>
      <c r="E48" s="6">
        <v>1932</v>
      </c>
      <c r="F48" s="6">
        <v>1863</v>
      </c>
      <c r="G48" s="6">
        <v>1942</v>
      </c>
    </row>
    <row r="49" spans="1:7" x14ac:dyDescent="0.25">
      <c r="A49" s="2" t="s">
        <v>24</v>
      </c>
      <c r="B49" s="6">
        <v>2207</v>
      </c>
      <c r="C49" s="6">
        <v>2290</v>
      </c>
      <c r="D49" s="6">
        <v>2220</v>
      </c>
      <c r="E49" s="6">
        <v>2295</v>
      </c>
      <c r="F49" s="6">
        <v>2235</v>
      </c>
      <c r="G49" s="6">
        <v>2308</v>
      </c>
    </row>
    <row r="50" spans="1:7" x14ac:dyDescent="0.25">
      <c r="A50" s="2" t="s">
        <v>25</v>
      </c>
      <c r="B50" s="6">
        <v>3220</v>
      </c>
      <c r="C50" s="6">
        <v>3388</v>
      </c>
      <c r="D50" s="6">
        <v>3329</v>
      </c>
      <c r="E50" s="6">
        <v>2406</v>
      </c>
      <c r="F50" s="6">
        <v>3329</v>
      </c>
      <c r="G50" s="6">
        <v>2406</v>
      </c>
    </row>
  </sheetData>
  <mergeCells count="4">
    <mergeCell ref="A1:F1"/>
    <mergeCell ref="B46:C46"/>
    <mergeCell ref="D46:E46"/>
    <mergeCell ref="F46:G4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6"/>
  <sheetViews>
    <sheetView tabSelected="1" workbookViewId="0">
      <selection activeCell="E7" sqref="E7"/>
    </sheetView>
  </sheetViews>
  <sheetFormatPr baseColWidth="10" defaultRowHeight="15" x14ac:dyDescent="0.25"/>
  <cols>
    <col min="1" max="1" width="19.5703125" customWidth="1"/>
  </cols>
  <sheetData>
    <row r="1" spans="1:13" ht="18.75" x14ac:dyDescent="0.3">
      <c r="A1" s="22" t="s">
        <v>33</v>
      </c>
      <c r="B1" s="22"/>
      <c r="C1" s="22"/>
      <c r="D1" s="22"/>
      <c r="E1" s="22"/>
      <c r="F1" s="22"/>
      <c r="G1" s="22"/>
      <c r="H1" s="22"/>
    </row>
    <row r="3" spans="1:13" x14ac:dyDescent="0.25">
      <c r="A3" s="4" t="s">
        <v>29</v>
      </c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  <c r="K3" s="4">
        <v>2015</v>
      </c>
      <c r="L3" s="4">
        <v>2016</v>
      </c>
    </row>
    <row r="4" spans="1:13" ht="18" x14ac:dyDescent="0.25">
      <c r="A4" s="11" t="s">
        <v>30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</row>
    <row r="5" spans="1:13" ht="27" customHeight="1" x14ac:dyDescent="0.25">
      <c r="A5" s="16" t="s">
        <v>32</v>
      </c>
      <c r="B5" s="17">
        <v>513</v>
      </c>
      <c r="C5" s="17">
        <v>450</v>
      </c>
      <c r="D5" s="17">
        <v>589</v>
      </c>
      <c r="E5" s="17">
        <v>740</v>
      </c>
      <c r="F5" s="17">
        <v>590</v>
      </c>
      <c r="G5" s="17">
        <v>687</v>
      </c>
      <c r="H5" s="17">
        <v>632</v>
      </c>
      <c r="I5" s="17">
        <v>603</v>
      </c>
      <c r="J5" s="17">
        <v>695</v>
      </c>
      <c r="K5" s="17">
        <v>785</v>
      </c>
      <c r="L5" s="17">
        <v>698</v>
      </c>
      <c r="M5" s="18"/>
    </row>
    <row r="6" spans="1:13" x14ac:dyDescent="0.25">
      <c r="A6" s="11" t="s">
        <v>31</v>
      </c>
      <c r="B6" s="20"/>
      <c r="C6" s="10"/>
      <c r="D6" s="10"/>
      <c r="E6" s="10"/>
      <c r="F6" s="10"/>
      <c r="G6" s="10"/>
      <c r="H6" s="10"/>
      <c r="I6" s="10"/>
      <c r="J6" s="10"/>
      <c r="K6" s="10"/>
      <c r="L6" s="10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5"/>
  <sheetViews>
    <sheetView workbookViewId="0">
      <selection sqref="A1:I18"/>
    </sheetView>
  </sheetViews>
  <sheetFormatPr baseColWidth="10" defaultRowHeight="15" x14ac:dyDescent="0.25"/>
  <cols>
    <col min="1" max="1" width="17.42578125" customWidth="1"/>
    <col min="8" max="9" width="21.85546875" customWidth="1"/>
  </cols>
  <sheetData>
    <row r="1" spans="1:9" ht="15.75" x14ac:dyDescent="0.25">
      <c r="A1" s="25" t="s">
        <v>35</v>
      </c>
      <c r="B1" s="25"/>
      <c r="C1" s="25"/>
      <c r="D1" s="25"/>
      <c r="E1" s="25"/>
      <c r="F1" s="25"/>
      <c r="G1" s="25"/>
    </row>
    <row r="2" spans="1:9" x14ac:dyDescent="0.25">
      <c r="A2" s="13"/>
      <c r="B2" s="13"/>
      <c r="C2" s="13"/>
      <c r="D2" s="13"/>
      <c r="E2" s="13"/>
      <c r="F2" s="13"/>
      <c r="G2" s="13"/>
    </row>
    <row r="3" spans="1:9" x14ac:dyDescent="0.25">
      <c r="A3" s="15" t="s">
        <v>26</v>
      </c>
      <c r="B3" s="13"/>
      <c r="C3" s="13"/>
      <c r="D3" s="13"/>
      <c r="E3" s="13"/>
      <c r="F3" s="13"/>
      <c r="G3" s="13"/>
    </row>
    <row r="4" spans="1:9" x14ac:dyDescent="0.25">
      <c r="A4" s="13"/>
      <c r="B4" s="13"/>
      <c r="C4" s="13"/>
      <c r="D4" s="13"/>
      <c r="E4" s="13"/>
      <c r="F4" s="13"/>
      <c r="G4" s="13"/>
    </row>
    <row r="5" spans="1:9" ht="27.75" customHeight="1" x14ac:dyDescent="0.25">
      <c r="A5" s="10"/>
      <c r="B5" s="4">
        <v>2011</v>
      </c>
      <c r="C5" s="4">
        <v>2012</v>
      </c>
      <c r="D5" s="4">
        <v>2013</v>
      </c>
      <c r="E5" s="4">
        <v>2014</v>
      </c>
      <c r="F5" s="4">
        <v>2015</v>
      </c>
      <c r="G5" s="4">
        <v>2016</v>
      </c>
      <c r="H5" s="19" t="s">
        <v>36</v>
      </c>
      <c r="I5" s="19" t="s">
        <v>37</v>
      </c>
    </row>
    <row r="6" spans="1:9" x14ac:dyDescent="0.25">
      <c r="A6" s="4" t="s">
        <v>15</v>
      </c>
      <c r="B6" s="10">
        <v>1870</v>
      </c>
      <c r="C6" s="10">
        <v>1890</v>
      </c>
      <c r="D6" s="10">
        <v>1892</v>
      </c>
      <c r="E6" s="10">
        <v>1896</v>
      </c>
      <c r="F6" s="10">
        <v>1900</v>
      </c>
      <c r="G6" s="10">
        <v>1910</v>
      </c>
      <c r="H6" s="1"/>
      <c r="I6" s="1"/>
    </row>
    <row r="7" spans="1:9" x14ac:dyDescent="0.25">
      <c r="A7" s="4" t="s">
        <v>16</v>
      </c>
      <c r="B7" s="10">
        <v>2210</v>
      </c>
      <c r="C7" s="10">
        <v>2240</v>
      </c>
      <c r="D7" s="10">
        <v>2240</v>
      </c>
      <c r="E7" s="10">
        <v>2250</v>
      </c>
      <c r="F7" s="10">
        <v>2250</v>
      </c>
      <c r="G7" s="10">
        <v>2260</v>
      </c>
      <c r="H7" s="1"/>
      <c r="I7" s="1"/>
    </row>
    <row r="8" spans="1:9" x14ac:dyDescent="0.25">
      <c r="A8" s="4" t="s">
        <v>17</v>
      </c>
      <c r="B8" s="10">
        <v>3250</v>
      </c>
      <c r="C8" s="10">
        <v>3250</v>
      </c>
      <c r="D8" s="10">
        <v>3300</v>
      </c>
      <c r="E8" s="10">
        <v>3350</v>
      </c>
      <c r="F8" s="10">
        <v>3400</v>
      </c>
      <c r="G8" s="10">
        <v>3400</v>
      </c>
      <c r="H8" s="1"/>
      <c r="I8" s="1"/>
    </row>
    <row r="10" spans="1:9" x14ac:dyDescent="0.25">
      <c r="A10" s="8" t="s">
        <v>27</v>
      </c>
    </row>
    <row r="12" spans="1:9" ht="30" x14ac:dyDescent="0.25">
      <c r="A12" s="6"/>
      <c r="B12" s="3">
        <v>2011</v>
      </c>
      <c r="C12" s="3">
        <v>2012</v>
      </c>
      <c r="D12" s="3">
        <v>2013</v>
      </c>
      <c r="E12" s="3">
        <v>2014</v>
      </c>
      <c r="F12" s="3">
        <v>2015</v>
      </c>
      <c r="G12" s="3">
        <v>2016</v>
      </c>
      <c r="H12" s="19" t="s">
        <v>36</v>
      </c>
      <c r="I12" s="19" t="s">
        <v>37</v>
      </c>
    </row>
    <row r="13" spans="1:9" x14ac:dyDescent="0.25">
      <c r="A13" s="3" t="s">
        <v>18</v>
      </c>
      <c r="B13" s="6">
        <v>1930</v>
      </c>
      <c r="C13" s="6">
        <v>1940</v>
      </c>
      <c r="D13" s="6">
        <v>1945</v>
      </c>
      <c r="E13" s="6">
        <v>1945</v>
      </c>
      <c r="F13" s="6">
        <v>1950</v>
      </c>
      <c r="G13" s="6">
        <v>1955</v>
      </c>
      <c r="H13" s="1"/>
      <c r="I13" s="1"/>
    </row>
    <row r="14" spans="1:9" x14ac:dyDescent="0.25">
      <c r="A14" s="3" t="s">
        <v>19</v>
      </c>
      <c r="B14" s="6">
        <v>2040</v>
      </c>
      <c r="C14" s="6">
        <v>2050</v>
      </c>
      <c r="D14" s="6">
        <v>2050</v>
      </c>
      <c r="E14" s="6">
        <v>2100</v>
      </c>
      <c r="F14" s="6">
        <v>2110</v>
      </c>
      <c r="G14" s="6">
        <v>2120</v>
      </c>
      <c r="H14" s="1"/>
      <c r="I14" s="1"/>
    </row>
    <row r="15" spans="1:9" x14ac:dyDescent="0.25">
      <c r="A15" s="3" t="s">
        <v>20</v>
      </c>
      <c r="B15" s="6">
        <v>2600</v>
      </c>
      <c r="C15" s="6">
        <v>2700</v>
      </c>
      <c r="D15" s="6">
        <v>2760</v>
      </c>
      <c r="E15" s="6">
        <v>2800</v>
      </c>
      <c r="F15" s="6">
        <v>2860</v>
      </c>
      <c r="G15" s="6">
        <v>2900</v>
      </c>
      <c r="H15" s="1"/>
      <c r="I15" s="1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6"/>
  <sheetViews>
    <sheetView workbookViewId="0">
      <selection activeCell="N30" sqref="N30"/>
    </sheetView>
  </sheetViews>
  <sheetFormatPr baseColWidth="10" defaultRowHeight="15" x14ac:dyDescent="0.25"/>
  <sheetData>
    <row r="1" spans="1:13" ht="18.75" x14ac:dyDescent="0.3">
      <c r="A1" s="22" t="s">
        <v>33</v>
      </c>
      <c r="B1" s="22"/>
      <c r="C1" s="22"/>
      <c r="D1" s="22"/>
      <c r="E1" s="22"/>
      <c r="F1" s="22"/>
      <c r="G1" s="22"/>
      <c r="H1" s="22"/>
    </row>
    <row r="3" spans="1:13" x14ac:dyDescent="0.25">
      <c r="A3" s="4" t="s">
        <v>29</v>
      </c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  <c r="K3" s="4">
        <v>2015</v>
      </c>
      <c r="L3" s="4">
        <v>2016</v>
      </c>
    </row>
    <row r="4" spans="1:13" ht="33" x14ac:dyDescent="0.25">
      <c r="A4" s="11" t="s">
        <v>30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</row>
    <row r="5" spans="1:13" ht="63" x14ac:dyDescent="0.25">
      <c r="A5" s="16" t="s">
        <v>32</v>
      </c>
      <c r="B5" s="17">
        <v>513</v>
      </c>
      <c r="C5" s="17">
        <v>450</v>
      </c>
      <c r="D5" s="17">
        <v>589</v>
      </c>
      <c r="E5" s="17">
        <v>740</v>
      </c>
      <c r="F5" s="17">
        <v>590</v>
      </c>
      <c r="G5" s="17">
        <v>687</v>
      </c>
      <c r="H5" s="17">
        <v>632</v>
      </c>
      <c r="I5" s="17">
        <v>603</v>
      </c>
      <c r="J5" s="17">
        <v>695</v>
      </c>
      <c r="K5" s="17">
        <v>785</v>
      </c>
      <c r="L5" s="17">
        <v>698</v>
      </c>
      <c r="M5" s="18"/>
    </row>
    <row r="6" spans="1:13" ht="30" x14ac:dyDescent="0.25">
      <c r="A6" s="11" t="s">
        <v>31</v>
      </c>
      <c r="B6" s="20"/>
      <c r="C6" s="10">
        <f>(C5-B5)/B5</f>
        <v>-0.12280701754385964</v>
      </c>
      <c r="D6" s="10">
        <f t="shared" ref="D6:L6" si="0">(D5-C5)/C5</f>
        <v>0.30888888888888888</v>
      </c>
      <c r="E6" s="10">
        <f t="shared" si="0"/>
        <v>0.25636672325976229</v>
      </c>
      <c r="F6" s="10">
        <f t="shared" si="0"/>
        <v>-0.20270270270270271</v>
      </c>
      <c r="G6" s="10">
        <f t="shared" si="0"/>
        <v>0.16440677966101694</v>
      </c>
      <c r="H6" s="10">
        <f t="shared" si="0"/>
        <v>-8.0058224163027658E-2</v>
      </c>
      <c r="I6" s="10">
        <f t="shared" si="0"/>
        <v>-4.588607594936709E-2</v>
      </c>
      <c r="J6" s="10">
        <f t="shared" si="0"/>
        <v>0.15257048092868988</v>
      </c>
      <c r="K6" s="10">
        <f t="shared" si="0"/>
        <v>0.12949640287769784</v>
      </c>
      <c r="L6" s="10">
        <f t="shared" si="0"/>
        <v>-0.11082802547770701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15"/>
  <sheetViews>
    <sheetView workbookViewId="0">
      <selection activeCell="I34" sqref="I34"/>
    </sheetView>
  </sheetViews>
  <sheetFormatPr baseColWidth="10" defaultRowHeight="15" x14ac:dyDescent="0.25"/>
  <cols>
    <col min="1" max="1" width="18" customWidth="1"/>
    <col min="8" max="8" width="13.140625" customWidth="1"/>
  </cols>
  <sheetData>
    <row r="1" spans="1:9" ht="15.75" x14ac:dyDescent="0.25">
      <c r="A1" s="25" t="s">
        <v>35</v>
      </c>
      <c r="B1" s="25"/>
      <c r="C1" s="25"/>
      <c r="D1" s="25"/>
      <c r="E1" s="25"/>
      <c r="F1" s="25"/>
      <c r="G1" s="25"/>
    </row>
    <row r="2" spans="1:9" x14ac:dyDescent="0.25">
      <c r="A2" s="13"/>
      <c r="B2" s="13"/>
      <c r="C2" s="13"/>
      <c r="D2" s="13"/>
      <c r="E2" s="13"/>
      <c r="F2" s="13"/>
      <c r="G2" s="13"/>
    </row>
    <row r="3" spans="1:9" x14ac:dyDescent="0.25">
      <c r="A3" s="15" t="s">
        <v>26</v>
      </c>
      <c r="B3" s="13"/>
      <c r="C3" s="13"/>
      <c r="D3" s="13"/>
      <c r="E3" s="13"/>
      <c r="F3" s="13"/>
      <c r="G3" s="13"/>
    </row>
    <row r="4" spans="1:9" x14ac:dyDescent="0.25">
      <c r="A4" s="13"/>
      <c r="B4" s="13"/>
      <c r="C4" s="13"/>
      <c r="D4" s="13"/>
      <c r="E4" s="13"/>
      <c r="F4" s="13"/>
      <c r="G4" s="13"/>
    </row>
    <row r="5" spans="1:9" ht="45" x14ac:dyDescent="0.25">
      <c r="A5" s="10"/>
      <c r="B5" s="4">
        <v>2011</v>
      </c>
      <c r="C5" s="4">
        <v>2012</v>
      </c>
      <c r="D5" s="4">
        <v>2013</v>
      </c>
      <c r="E5" s="4">
        <v>2014</v>
      </c>
      <c r="F5" s="4">
        <v>2015</v>
      </c>
      <c r="G5" s="4">
        <v>2016</v>
      </c>
      <c r="H5" s="19" t="s">
        <v>36</v>
      </c>
      <c r="I5" s="19" t="s">
        <v>37</v>
      </c>
    </row>
    <row r="6" spans="1:9" x14ac:dyDescent="0.25">
      <c r="A6" s="4" t="s">
        <v>15</v>
      </c>
      <c r="B6" s="10">
        <v>1870</v>
      </c>
      <c r="C6" s="10">
        <v>1890</v>
      </c>
      <c r="D6" s="10">
        <v>1892</v>
      </c>
      <c r="E6" s="10">
        <v>1896</v>
      </c>
      <c r="F6" s="10">
        <v>1900</v>
      </c>
      <c r="G6" s="10">
        <v>1910</v>
      </c>
      <c r="H6" s="21">
        <f>(G6-B6)/B6</f>
        <v>2.1390374331550801E-2</v>
      </c>
      <c r="I6" s="21">
        <f>(1+H6)^(1/5)-1</f>
        <v>4.2419338774677406E-3</v>
      </c>
    </row>
    <row r="7" spans="1:9" x14ac:dyDescent="0.25">
      <c r="A7" s="4" t="s">
        <v>16</v>
      </c>
      <c r="B7" s="10">
        <v>2210</v>
      </c>
      <c r="C7" s="10">
        <v>2240</v>
      </c>
      <c r="D7" s="10">
        <v>2240</v>
      </c>
      <c r="E7" s="10">
        <v>2250</v>
      </c>
      <c r="F7" s="10">
        <v>2250</v>
      </c>
      <c r="G7" s="10">
        <v>2260</v>
      </c>
      <c r="H7" s="21">
        <f t="shared" ref="H7:H8" si="0">(G7-B7)/B7</f>
        <v>2.2624434389140271E-2</v>
      </c>
      <c r="I7" s="21">
        <f t="shared" ref="I7:I8" si="1">(1+H7)^(1/5)-1</f>
        <v>4.4844848921270497E-3</v>
      </c>
    </row>
    <row r="8" spans="1:9" x14ac:dyDescent="0.25">
      <c r="A8" s="4" t="s">
        <v>17</v>
      </c>
      <c r="B8" s="10">
        <v>3250</v>
      </c>
      <c r="C8" s="10">
        <v>3250</v>
      </c>
      <c r="D8" s="10">
        <v>3300</v>
      </c>
      <c r="E8" s="10">
        <v>3350</v>
      </c>
      <c r="F8" s="10">
        <v>3400</v>
      </c>
      <c r="G8" s="10">
        <v>3400</v>
      </c>
      <c r="H8" s="21">
        <f t="shared" si="0"/>
        <v>4.6153846153846156E-2</v>
      </c>
      <c r="I8" s="21">
        <f t="shared" si="1"/>
        <v>9.0649268846436648E-3</v>
      </c>
    </row>
    <row r="10" spans="1:9" x14ac:dyDescent="0.25">
      <c r="A10" s="8" t="s">
        <v>27</v>
      </c>
    </row>
    <row r="12" spans="1:9" ht="45" x14ac:dyDescent="0.25">
      <c r="A12" s="6"/>
      <c r="B12" s="3">
        <v>2011</v>
      </c>
      <c r="C12" s="3">
        <v>2012</v>
      </c>
      <c r="D12" s="3">
        <v>2013</v>
      </c>
      <c r="E12" s="3">
        <v>2014</v>
      </c>
      <c r="F12" s="3">
        <v>2015</v>
      </c>
      <c r="G12" s="3">
        <v>2016</v>
      </c>
      <c r="H12" s="19" t="s">
        <v>36</v>
      </c>
      <c r="I12" s="19" t="s">
        <v>37</v>
      </c>
    </row>
    <row r="13" spans="1:9" x14ac:dyDescent="0.25">
      <c r="A13" s="3" t="s">
        <v>18</v>
      </c>
      <c r="B13" s="6">
        <v>1930</v>
      </c>
      <c r="C13" s="6">
        <v>1940</v>
      </c>
      <c r="D13" s="6">
        <v>1945</v>
      </c>
      <c r="E13" s="6">
        <v>1945</v>
      </c>
      <c r="F13" s="6">
        <v>1950</v>
      </c>
      <c r="G13" s="6">
        <v>1955</v>
      </c>
      <c r="H13" s="21">
        <f>(G13-B13)/B13</f>
        <v>1.2953367875647668E-2</v>
      </c>
      <c r="I13" s="21">
        <f>(1+H13)^(1/5)-1</f>
        <v>2.577353784473102E-3</v>
      </c>
    </row>
    <row r="14" spans="1:9" x14ac:dyDescent="0.25">
      <c r="A14" s="3" t="s">
        <v>19</v>
      </c>
      <c r="B14" s="6">
        <v>2040</v>
      </c>
      <c r="C14" s="6">
        <v>2050</v>
      </c>
      <c r="D14" s="6">
        <v>2050</v>
      </c>
      <c r="E14" s="6">
        <v>2100</v>
      </c>
      <c r="F14" s="6">
        <v>2110</v>
      </c>
      <c r="G14" s="6">
        <v>2120</v>
      </c>
      <c r="H14" s="21">
        <f t="shared" ref="H14:H15" si="2">(G14-B14)/B14</f>
        <v>3.9215686274509803E-2</v>
      </c>
      <c r="I14" s="21">
        <f t="shared" ref="I14:I15" si="3">(1+H14)^(1/5)-1</f>
        <v>7.7229252960444583E-3</v>
      </c>
    </row>
    <row r="15" spans="1:9" x14ac:dyDescent="0.25">
      <c r="A15" s="3" t="s">
        <v>20</v>
      </c>
      <c r="B15" s="6">
        <v>2600</v>
      </c>
      <c r="C15" s="6">
        <v>2700</v>
      </c>
      <c r="D15" s="6">
        <v>2760</v>
      </c>
      <c r="E15" s="6">
        <v>2800</v>
      </c>
      <c r="F15" s="6">
        <v>2860</v>
      </c>
      <c r="G15" s="6">
        <v>2900</v>
      </c>
      <c r="H15" s="21">
        <f t="shared" si="2"/>
        <v>0.11538461538461539</v>
      </c>
      <c r="I15" s="21">
        <f t="shared" si="3"/>
        <v>2.20800938152379E-2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Feuil2</vt:lpstr>
      <vt:lpstr>document 1</vt:lpstr>
      <vt:lpstr>document 3</vt:lpstr>
      <vt:lpstr>document1_corrigé</vt:lpstr>
      <vt:lpstr>document3_corrigé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viviane mechali</cp:lastModifiedBy>
  <dcterms:created xsi:type="dcterms:W3CDTF">2016-12-14T13:40:08Z</dcterms:created>
  <dcterms:modified xsi:type="dcterms:W3CDTF">2018-10-01T08:56:23Z</dcterms:modified>
</cp:coreProperties>
</file>